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GUILAR\RESP GIL\COORDINACION HACENDARIA 2014 GIL\COORDINACIÓN HACENDARIA 2017\"/>
    </mc:Choice>
  </mc:AlternateContent>
  <bookViews>
    <workbookView xWindow="13995" yWindow="135" windowWidth="9840" windowHeight="9780"/>
  </bookViews>
  <sheets>
    <sheet name="ACUMULADO " sheetId="1" r:id="rId1"/>
  </sheets>
  <definedNames>
    <definedName name="_xlnm.Print_Area" localSheetId="0">'ACUMULADO '!$A$1:$O$63</definedName>
    <definedName name="_xlnm.Print_Titles" localSheetId="0">'ACUMULADO '!$1:$2</definedName>
  </definedNames>
  <calcPr calcId="152511"/>
</workbook>
</file>

<file path=xl/calcChain.xml><?xml version="1.0" encoding="utf-8"?>
<calcChain xmlns="http://schemas.openxmlformats.org/spreadsheetml/2006/main">
  <c r="J38" i="1" l="1"/>
  <c r="J27" i="1"/>
  <c r="J7" i="1"/>
  <c r="J45" i="1"/>
  <c r="J31" i="1"/>
  <c r="G18" i="1" l="1"/>
  <c r="F63" i="1" l="1"/>
  <c r="E7" i="1" l="1"/>
  <c r="E18" i="1"/>
  <c r="G63" i="1" l="1"/>
  <c r="H63" i="1"/>
  <c r="I63" i="1"/>
  <c r="J63" i="1"/>
  <c r="K63" i="1"/>
  <c r="L63" i="1"/>
  <c r="M63" i="1"/>
  <c r="N63" i="1"/>
  <c r="O63" i="1"/>
  <c r="C60" i="1" l="1"/>
  <c r="C4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1" i="1"/>
  <c r="C62" i="1"/>
  <c r="C3" i="1"/>
  <c r="D63" i="1"/>
  <c r="E63" i="1"/>
  <c r="C63" i="1" l="1"/>
</calcChain>
</file>

<file path=xl/sharedStrings.xml><?xml version="1.0" encoding="utf-8"?>
<sst xmlns="http://schemas.openxmlformats.org/spreadsheetml/2006/main" count="77" uniqueCount="76">
  <si>
    <t>NO.</t>
  </si>
  <si>
    <t>MUNICIPIO</t>
  </si>
  <si>
    <t>TOTAL</t>
  </si>
  <si>
    <t>ACUAMANALA DE M. H.</t>
  </si>
  <si>
    <t>ATLTZAYANCA</t>
  </si>
  <si>
    <t>AMAXAC DE GRO.</t>
  </si>
  <si>
    <t>APETATITLAN DE A. C.</t>
  </si>
  <si>
    <t>APIZACO</t>
  </si>
  <si>
    <t>ATLANGATEPEC</t>
  </si>
  <si>
    <t>BENITO JUAREZ</t>
  </si>
  <si>
    <t>CALPULALPAN</t>
  </si>
  <si>
    <t>CHIAUTEMPAN</t>
  </si>
  <si>
    <t>CONTLA DE J. C.</t>
  </si>
  <si>
    <t>CUAPIAXTLA</t>
  </si>
  <si>
    <t>CUAXOMULCO</t>
  </si>
  <si>
    <t>EL CARMEN TEQUEXQUITLA</t>
  </si>
  <si>
    <t>EMILIANO ZAPATA</t>
  </si>
  <si>
    <t>ESPAÑITA</t>
  </si>
  <si>
    <t>HUAMANTLA</t>
  </si>
  <si>
    <t>HUEYOTLIPAN</t>
  </si>
  <si>
    <t>IXTACUIXTLA DE M. M.</t>
  </si>
  <si>
    <t>IXTENCO</t>
  </si>
  <si>
    <t>LA MAGDALENA TLALTELULCO</t>
  </si>
  <si>
    <t>LAZARO CARDENAS</t>
  </si>
  <si>
    <t>MAZATECOCHCO DE J. M. M.</t>
  </si>
  <si>
    <t>MUÑOZ DE D. A.</t>
  </si>
  <si>
    <t>NANACAMILPA DE M. A.</t>
  </si>
  <si>
    <t>NATIVITAS</t>
  </si>
  <si>
    <t>PANOTLA</t>
  </si>
  <si>
    <t>PAPALOTLA DE X.</t>
  </si>
  <si>
    <t>SANCTORUM DE L. C.</t>
  </si>
  <si>
    <t>SAN DAMIAN TEXOLOC</t>
  </si>
  <si>
    <t>SAN FCO. TETLANOHCAN</t>
  </si>
  <si>
    <t>SAN JERONIMO ZACUALPAN</t>
  </si>
  <si>
    <t>SAN JOSE TEACALCO</t>
  </si>
  <si>
    <t>SAN JUAN HUACTZINCO</t>
  </si>
  <si>
    <t>SAN LORENZO AXOCOMANITLA</t>
  </si>
  <si>
    <t>SAN LUCAS TECOPILCO</t>
  </si>
  <si>
    <t>SAN PABLO DEL MONTE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</si>
  <si>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</si>
  <si>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</si>
  <si>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</si>
  <si>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</si>
  <si>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</si>
  <si>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</si>
  <si>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TENANCINGO</t>
  </si>
  <si>
    <t>TEOLOCHOLCO</t>
  </si>
  <si>
    <t>TEPETITLA DE LARDIZABAL</t>
  </si>
  <si>
    <t>TEPEYANCO</t>
  </si>
  <si>
    <t>TERRENATE</t>
  </si>
  <si>
    <t>TETLA DE LA SOLIDARIDAD</t>
  </si>
  <si>
    <t>TETLATLAHUCA</t>
  </si>
  <si>
    <t>TLAXCALA</t>
  </si>
  <si>
    <t>TLAXCO</t>
  </si>
  <si>
    <t>TOCATLAN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</si>
  <si>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</si>
  <si>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</si>
  <si>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</si>
  <si>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</si>
  <si>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</si>
  <si>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</si>
  <si>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</si>
  <si>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ZITLALTEPEC DE T. S. 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</si>
  <si>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</si>
  <si>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</si>
  <si>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</si>
  <si>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</si>
  <si>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</si>
  <si>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</si>
  <si>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</si>
  <si>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</si>
  <si>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</si>
  <si>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</si>
  <si>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</si>
  <si>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</si>
  <si>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FONDO ISR A MUNICIPIOS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</si>
</sst>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" applyNumberFormat="0" applyAlignment="0" applyProtection="0"/>
    <xf numFmtId="0" fontId="17" fillId="8" borderId="10" applyNumberFormat="0" applyAlignment="0" applyProtection="0"/>
    <xf numFmtId="0" fontId="18" fillId="8" borderId="9" applyNumberFormat="0" applyAlignment="0" applyProtection="0"/>
    <xf numFmtId="0" fontId="19" fillId="0" borderId="11" applyNumberFormat="0" applyFill="0" applyAlignment="0" applyProtection="0"/>
    <xf numFmtId="0" fontId="20" fillId="9" borderId="12" applyNumberFormat="0" applyAlignment="0" applyProtection="0"/>
    <xf numFmtId="0" fontId="21" fillId="0" borderId="0" applyNumberFormat="0" applyFill="0" applyBorder="0" applyAlignment="0" applyProtection="0"/>
    <xf numFmtId="0" fontId="1" fillId="10" borderId="1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33" borderId="0" applyNumberFormat="0" applyBorder="0" applyAlignment="0" applyProtection="0"/>
  </cellStyleXfs>
  <cellXfs count="21">
    <xf numFmtId="0" fontId="0" fillId="0" borderId="0" xfId="0"/>
    <xf numFmtId="0" fontId="5" fillId="0" borderId="0" xfId="0" applyFont="1"/>
    <xf numFmtId="44" fontId="6" fillId="0" borderId="0" xfId="2" applyFont="1"/>
    <xf numFmtId="0" fontId="4" fillId="0" borderId="0" xfId="0" applyFont="1"/>
    <xf numFmtId="49" fontId="3" fillId="0" borderId="2" xfId="0" applyNumberFormat="1" applyFont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3" fontId="8" fillId="0" borderId="2" xfId="1" applyFont="1" applyBorder="1" applyAlignment="1" applyProtection="1">
      <alignment horizontal="left" vertical="center" wrapText="1"/>
      <protection hidden="1"/>
    </xf>
    <xf numFmtId="43" fontId="3" fillId="0" borderId="2" xfId="1" applyFont="1" applyBorder="1" applyAlignment="1" applyProtection="1">
      <alignment horizontal="right" vertical="center" wrapText="1"/>
      <protection hidden="1"/>
    </xf>
    <xf numFmtId="2" fontId="3" fillId="0" borderId="2" xfId="1" applyNumberFormat="1" applyFont="1" applyBorder="1" applyAlignment="1" applyProtection="1">
      <alignment horizontal="right" vertical="center" wrapText="1"/>
      <protection hidden="1"/>
    </xf>
    <xf numFmtId="43" fontId="7" fillId="3" borderId="1" xfId="3" applyNumberFormat="1" applyFont="1" applyFill="1" applyBorder="1" applyAlignment="1" applyProtection="1">
      <alignment horizontal="center" vertical="center" wrapText="1"/>
      <protection hidden="1"/>
    </xf>
    <xf numFmtId="43" fontId="8" fillId="0" borderId="1" xfId="1" applyFont="1" applyBorder="1" applyAlignment="1">
      <alignment horizontal="center" vertical="center"/>
    </xf>
    <xf numFmtId="2" fontId="8" fillId="0" borderId="2" xfId="1" applyNumberFormat="1" applyFont="1" applyBorder="1" applyAlignment="1" applyProtection="1">
      <alignment horizontal="right" vertical="center" wrapText="1"/>
      <protection hidden="1"/>
    </xf>
    <xf numFmtId="2" fontId="8" fillId="0" borderId="1" xfId="1" applyNumberFormat="1" applyFont="1" applyBorder="1" applyAlignment="1">
      <alignment horizontal="right" vertical="center"/>
    </xf>
    <xf numFmtId="43" fontId="8" fillId="34" borderId="1" xfId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right" vertical="center"/>
    </xf>
    <xf numFmtId="43" fontId="8" fillId="34" borderId="1" xfId="1" applyFont="1" applyFill="1" applyBorder="1" applyAlignment="1">
      <alignment horizontal="right" vertical="center"/>
    </xf>
    <xf numFmtId="43" fontId="0" fillId="0" borderId="0" xfId="0" applyNumberFormat="1"/>
    <xf numFmtId="44" fontId="8" fillId="0" borderId="1" xfId="2" applyFont="1" applyBorder="1" applyAlignment="1">
      <alignment horizontal="center" vertical="center"/>
    </xf>
    <xf numFmtId="43" fontId="7" fillId="3" borderId="3" xfId="3" applyNumberFormat="1" applyFont="1" applyFill="1" applyBorder="1" applyAlignment="1" applyProtection="1">
      <alignment horizontal="center" vertical="center" wrapText="1"/>
      <protection hidden="1"/>
    </xf>
    <xf numFmtId="43" fontId="7" fillId="3" borderId="4" xfId="3" applyNumberFormat="1" applyFont="1" applyFill="1" applyBorder="1" applyAlignment="1" applyProtection="1">
      <alignment horizontal="center" vertical="center" wrapText="1"/>
      <protection hidden="1"/>
    </xf>
    <xf numFmtId="43" fontId="7" fillId="3" borderId="5" xfId="3" applyNumberFormat="1" applyFont="1" applyFill="1" applyBorder="1" applyAlignment="1" applyProtection="1">
      <alignment horizontal="center" vertical="center" wrapText="1"/>
      <protection hidden="1"/>
    </xf>
  </cellXfs>
  <cellStyles count="44">
    <cellStyle name="20% - Énfasis1" xfId="22" builtinId="30" customBuiltin="1"/>
    <cellStyle name="20% - Énfasis2" xfId="26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3" builtinId="31" customBuiltin="1"/>
    <cellStyle name="40% - Énfasis2" xfId="27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4" builtinId="32" customBuiltin="1"/>
    <cellStyle name="60% - Énfasis2" xfId="28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3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" xfId="1" builtinId="3"/>
    <cellStyle name="Moneda" xfId="2" builtinId="4"/>
    <cellStyle name="Neutral" xfId="11" builtinId="28" customBuiltin="1"/>
    <cellStyle name="Normal" xfId="0" builtinId="0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GridLines="0" tabSelected="1" zoomScaleNormal="100" zoomScaleSheetLayoutView="55" workbookViewId="0">
      <selection activeCell="D17" sqref="D17"/>
    </sheetView>
  </sheetViews>
  <sheetFormatPr baseColWidth="10" defaultRowHeight="15" x14ac:dyDescent="0.25"/>
  <cols>
    <col min="1" max="1" width="7.7109375" style="3" customWidth="1"/>
    <col min="2" max="2" width="29.5703125" style="3" bestFit="1" customWidth="1"/>
    <col min="3" max="8" width="15.7109375" style="3" customWidth="1"/>
    <col min="9" max="11" width="15.7109375" customWidth="1"/>
    <col min="12" max="12" width="17.140625" customWidth="1"/>
    <col min="13" max="13" width="16.7109375" customWidth="1"/>
    <col min="14" max="15" width="15.7109375" customWidth="1"/>
  </cols>
  <sheetData>
    <row r="1" spans="1:15" ht="43.5" customHeight="1" thickBot="1" x14ac:dyDescent="0.3">
      <c r="A1" s="18" t="s">
        <v>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26.25" customHeight="1" thickBot="1" x14ac:dyDescent="0.3">
      <c r="A2" s="9" t="s">
        <v>0</v>
      </c>
      <c r="B2" s="9" t="s">
        <v>1</v>
      </c>
      <c r="C2" s="9" t="s">
        <v>2</v>
      </c>
      <c r="D2" s="9" t="s">
        <v>63</v>
      </c>
      <c r="E2" s="9" t="s">
        <v>64</v>
      </c>
      <c r="F2" s="9" t="s">
        <v>65</v>
      </c>
      <c r="G2" s="9" t="s">
        <v>66</v>
      </c>
      <c r="H2" s="9" t="s">
        <v>67</v>
      </c>
      <c r="I2" s="9" t="s">
        <v>68</v>
      </c>
      <c r="J2" s="9" t="s">
        <v>69</v>
      </c>
      <c r="K2" s="9" t="s">
        <v>70</v>
      </c>
      <c r="L2" s="9" t="s">
        <v>71</v>
      </c>
      <c r="M2" s="9" t="s">
        <v>72</v>
      </c>
      <c r="N2" s="9" t="s">
        <v>73</v>
      </c>
      <c r="O2" s="9" t="s">
        <v>74</v>
      </c>
    </row>
    <row r="3" spans="1:15" s="1" customFormat="1" ht="20.100000000000001" customHeight="1" x14ac:dyDescent="0.25">
      <c r="A3" s="4">
        <v>1</v>
      </c>
      <c r="B3" s="5" t="s">
        <v>3</v>
      </c>
      <c r="C3" s="6">
        <f>SUM(D3:O3)</f>
        <v>1200193</v>
      </c>
      <c r="D3" s="7">
        <v>55855</v>
      </c>
      <c r="E3" s="7">
        <v>112600</v>
      </c>
      <c r="F3" s="7">
        <v>38163</v>
      </c>
      <c r="G3" s="7">
        <v>120965</v>
      </c>
      <c r="H3" s="8">
        <v>0</v>
      </c>
      <c r="I3" s="7">
        <v>62871</v>
      </c>
      <c r="J3" s="8">
        <v>0</v>
      </c>
      <c r="K3" s="7">
        <v>220042</v>
      </c>
      <c r="L3" s="7">
        <v>70455</v>
      </c>
      <c r="M3" s="7">
        <v>424410</v>
      </c>
      <c r="N3" s="7">
        <v>94832</v>
      </c>
      <c r="O3" s="8">
        <v>0</v>
      </c>
    </row>
    <row r="4" spans="1:15" s="1" customFormat="1" ht="20.100000000000001" customHeight="1" x14ac:dyDescent="0.25">
      <c r="A4" s="4">
        <v>2</v>
      </c>
      <c r="B4" s="5" t="s">
        <v>4</v>
      </c>
      <c r="C4" s="6">
        <f t="shared" ref="C4:C62" si="0">SUM(D4:O4)</f>
        <v>1642315</v>
      </c>
      <c r="D4" s="7">
        <v>121534</v>
      </c>
      <c r="E4" s="7">
        <v>174904</v>
      </c>
      <c r="F4" s="8">
        <v>0</v>
      </c>
      <c r="G4" s="7">
        <v>1171</v>
      </c>
      <c r="H4" s="7">
        <v>269237</v>
      </c>
      <c r="I4" s="7">
        <v>135369</v>
      </c>
      <c r="J4" s="7">
        <v>134965</v>
      </c>
      <c r="K4" s="7">
        <v>407628</v>
      </c>
      <c r="L4" s="7">
        <v>174174</v>
      </c>
      <c r="M4" s="7">
        <v>112302</v>
      </c>
      <c r="N4" s="7">
        <v>111031</v>
      </c>
      <c r="O4" s="8">
        <v>0</v>
      </c>
    </row>
    <row r="5" spans="1:15" s="1" customFormat="1" ht="20.100000000000001" customHeight="1" x14ac:dyDescent="0.25">
      <c r="A5" s="4">
        <v>3</v>
      </c>
      <c r="B5" s="5" t="s">
        <v>5</v>
      </c>
      <c r="C5" s="6">
        <f t="shared" si="0"/>
        <v>809408</v>
      </c>
      <c r="D5" s="7">
        <v>61897</v>
      </c>
      <c r="E5" s="8">
        <v>0</v>
      </c>
      <c r="F5" s="8">
        <v>0</v>
      </c>
      <c r="G5" s="7">
        <v>117824</v>
      </c>
      <c r="H5" s="8">
        <v>0</v>
      </c>
      <c r="I5" s="7">
        <v>117842</v>
      </c>
      <c r="J5" s="7">
        <v>81456</v>
      </c>
      <c r="K5" s="7">
        <v>169209</v>
      </c>
      <c r="L5" s="7">
        <v>86471</v>
      </c>
      <c r="M5" s="7">
        <v>88807</v>
      </c>
      <c r="N5" s="7">
        <v>85902</v>
      </c>
      <c r="O5" s="8">
        <v>0</v>
      </c>
    </row>
    <row r="6" spans="1:15" s="1" customFormat="1" ht="20.100000000000001" customHeight="1" x14ac:dyDescent="0.25">
      <c r="A6" s="4">
        <v>4</v>
      </c>
      <c r="B6" s="5" t="s">
        <v>6</v>
      </c>
      <c r="C6" s="11">
        <f t="shared" si="0"/>
        <v>691491</v>
      </c>
      <c r="D6" s="8">
        <v>0</v>
      </c>
      <c r="E6" s="8">
        <v>0</v>
      </c>
      <c r="F6" s="8">
        <v>0</v>
      </c>
      <c r="G6" s="8">
        <v>0</v>
      </c>
      <c r="H6" s="7">
        <v>60800</v>
      </c>
      <c r="I6" s="7">
        <v>713</v>
      </c>
      <c r="J6" s="8">
        <v>0</v>
      </c>
      <c r="K6" s="7">
        <v>149716</v>
      </c>
      <c r="L6" s="7">
        <v>480262</v>
      </c>
      <c r="M6" s="8">
        <v>0</v>
      </c>
      <c r="N6" s="8">
        <v>0</v>
      </c>
      <c r="O6" s="8">
        <v>0</v>
      </c>
    </row>
    <row r="7" spans="1:15" s="1" customFormat="1" ht="20.100000000000001" customHeight="1" x14ac:dyDescent="0.25">
      <c r="A7" s="4">
        <v>5</v>
      </c>
      <c r="B7" s="5" t="s">
        <v>7</v>
      </c>
      <c r="C7" s="11">
        <f t="shared" si="0"/>
        <v>5814955</v>
      </c>
      <c r="D7" s="8">
        <v>174805</v>
      </c>
      <c r="E7" s="7">
        <f>61665-1142</f>
        <v>60523</v>
      </c>
      <c r="F7" s="7">
        <v>212873</v>
      </c>
      <c r="G7" s="7">
        <v>195157</v>
      </c>
      <c r="H7" s="8">
        <v>0</v>
      </c>
      <c r="I7" s="7">
        <v>1674382</v>
      </c>
      <c r="J7" s="7">
        <f>479215+1141</f>
        <v>480356</v>
      </c>
      <c r="K7" s="7">
        <v>1399427</v>
      </c>
      <c r="L7" s="7">
        <v>77607</v>
      </c>
      <c r="M7" s="7">
        <v>1082780</v>
      </c>
      <c r="N7" s="7">
        <v>457045</v>
      </c>
      <c r="O7" s="8">
        <v>0</v>
      </c>
    </row>
    <row r="8" spans="1:15" s="1" customFormat="1" ht="20.100000000000001" customHeight="1" x14ac:dyDescent="0.25">
      <c r="A8" s="4">
        <v>6</v>
      </c>
      <c r="B8" s="5" t="s">
        <v>8</v>
      </c>
      <c r="C8" s="6">
        <f t="shared" si="0"/>
        <v>883676</v>
      </c>
      <c r="D8" s="7">
        <v>107770</v>
      </c>
      <c r="E8" s="8">
        <v>0</v>
      </c>
      <c r="F8" s="8">
        <v>0</v>
      </c>
      <c r="G8" s="7">
        <v>8954</v>
      </c>
      <c r="H8" s="8">
        <v>0</v>
      </c>
      <c r="I8" s="7">
        <v>270857</v>
      </c>
      <c r="J8" s="7">
        <v>75450</v>
      </c>
      <c r="K8" s="7">
        <v>73741</v>
      </c>
      <c r="L8" s="7">
        <v>76033</v>
      </c>
      <c r="M8" s="7">
        <v>71475</v>
      </c>
      <c r="N8" s="7">
        <v>199396</v>
      </c>
      <c r="O8" s="8">
        <v>0</v>
      </c>
    </row>
    <row r="9" spans="1:15" s="1" customFormat="1" ht="20.100000000000001" customHeight="1" x14ac:dyDescent="0.25">
      <c r="A9" s="4">
        <v>7</v>
      </c>
      <c r="B9" s="5" t="s">
        <v>9</v>
      </c>
      <c r="C9" s="6">
        <f t="shared" si="0"/>
        <v>927926</v>
      </c>
      <c r="D9" s="7">
        <v>51032</v>
      </c>
      <c r="E9" s="8">
        <v>0</v>
      </c>
      <c r="F9" s="7">
        <v>38368</v>
      </c>
      <c r="G9" s="7">
        <v>4384</v>
      </c>
      <c r="H9" s="8">
        <v>0</v>
      </c>
      <c r="I9" s="7">
        <v>60085</v>
      </c>
      <c r="J9" s="8">
        <v>0</v>
      </c>
      <c r="K9" s="7">
        <v>183151</v>
      </c>
      <c r="L9" s="8">
        <v>0</v>
      </c>
      <c r="M9" s="7">
        <v>582847</v>
      </c>
      <c r="N9" s="7">
        <v>8059</v>
      </c>
      <c r="O9" s="8">
        <v>0</v>
      </c>
    </row>
    <row r="10" spans="1:15" s="1" customFormat="1" ht="20.100000000000001" customHeight="1" x14ac:dyDescent="0.25">
      <c r="A10" s="4">
        <v>8</v>
      </c>
      <c r="B10" s="5" t="s">
        <v>10</v>
      </c>
      <c r="C10" s="6">
        <f t="shared" si="0"/>
        <v>1076178</v>
      </c>
      <c r="D10" s="8">
        <v>0</v>
      </c>
      <c r="E10" s="8">
        <v>0</v>
      </c>
      <c r="F10" s="7">
        <v>251171</v>
      </c>
      <c r="G10" s="8">
        <v>0</v>
      </c>
      <c r="H10" s="8">
        <v>0</v>
      </c>
      <c r="I10" s="8">
        <v>0</v>
      </c>
      <c r="J10" s="7">
        <v>327346</v>
      </c>
      <c r="K10" s="7">
        <v>161996</v>
      </c>
      <c r="L10" s="7">
        <v>28810</v>
      </c>
      <c r="M10" s="7">
        <v>200438</v>
      </c>
      <c r="N10" s="7">
        <v>106417</v>
      </c>
      <c r="O10" s="8">
        <v>0</v>
      </c>
    </row>
    <row r="11" spans="1:15" s="1" customFormat="1" ht="20.100000000000001" customHeight="1" x14ac:dyDescent="0.25">
      <c r="A11" s="4">
        <v>9</v>
      </c>
      <c r="B11" s="5" t="s">
        <v>11</v>
      </c>
      <c r="C11" s="11">
        <f t="shared" si="0"/>
        <v>3947637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7">
        <v>3947637</v>
      </c>
      <c r="O11" s="8">
        <v>0</v>
      </c>
    </row>
    <row r="12" spans="1:15" s="1" customFormat="1" ht="20.100000000000001" customHeight="1" x14ac:dyDescent="0.25">
      <c r="A12" s="4">
        <v>10</v>
      </c>
      <c r="B12" s="5" t="s">
        <v>12</v>
      </c>
      <c r="C12" s="11">
        <f t="shared" si="0"/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</row>
    <row r="13" spans="1:15" s="1" customFormat="1" ht="20.100000000000001" customHeight="1" x14ac:dyDescent="0.25">
      <c r="A13" s="4">
        <v>11</v>
      </c>
      <c r="B13" s="5" t="s">
        <v>13</v>
      </c>
      <c r="C13" s="6">
        <f t="shared" si="0"/>
        <v>1034555</v>
      </c>
      <c r="D13" s="7">
        <v>79295</v>
      </c>
      <c r="E13" s="7">
        <v>239601</v>
      </c>
      <c r="F13" s="8">
        <v>0</v>
      </c>
      <c r="G13" s="7">
        <v>34243</v>
      </c>
      <c r="H13" s="7">
        <v>167975</v>
      </c>
      <c r="I13" s="7">
        <v>83866</v>
      </c>
      <c r="J13" s="8">
        <v>0</v>
      </c>
      <c r="K13" s="7">
        <v>178324</v>
      </c>
      <c r="L13" s="7">
        <v>83435</v>
      </c>
      <c r="M13" s="7">
        <v>83497</v>
      </c>
      <c r="N13" s="7">
        <v>84319</v>
      </c>
      <c r="O13" s="8">
        <v>0</v>
      </c>
    </row>
    <row r="14" spans="1:15" s="1" customFormat="1" ht="20.100000000000001" customHeight="1" x14ac:dyDescent="0.25">
      <c r="A14" s="4">
        <v>12</v>
      </c>
      <c r="B14" s="5" t="s">
        <v>14</v>
      </c>
      <c r="C14" s="6">
        <f t="shared" si="0"/>
        <v>1169561</v>
      </c>
      <c r="D14" s="8">
        <v>0</v>
      </c>
      <c r="E14" s="7">
        <v>266935</v>
      </c>
      <c r="F14" s="7">
        <v>128356</v>
      </c>
      <c r="G14" s="7">
        <v>70204</v>
      </c>
      <c r="H14" s="8">
        <v>0</v>
      </c>
      <c r="I14" s="7">
        <v>176289</v>
      </c>
      <c r="J14" s="7">
        <v>95079</v>
      </c>
      <c r="K14" s="7">
        <v>179895</v>
      </c>
      <c r="L14" s="7">
        <v>89057</v>
      </c>
      <c r="M14" s="7">
        <v>81695</v>
      </c>
      <c r="N14" s="7">
        <v>82051</v>
      </c>
      <c r="O14" s="8">
        <v>0</v>
      </c>
    </row>
    <row r="15" spans="1:15" s="1" customFormat="1" ht="20.100000000000001" customHeight="1" x14ac:dyDescent="0.25">
      <c r="A15" s="4">
        <v>13</v>
      </c>
      <c r="B15" s="5" t="s">
        <v>15</v>
      </c>
      <c r="C15" s="6">
        <f t="shared" si="0"/>
        <v>567836</v>
      </c>
      <c r="D15" s="8">
        <v>0</v>
      </c>
      <c r="E15" s="8">
        <v>0</v>
      </c>
      <c r="F15" s="8">
        <v>0</v>
      </c>
      <c r="G15" s="8">
        <v>0</v>
      </c>
      <c r="H15" s="7">
        <v>67709</v>
      </c>
      <c r="I15" s="8">
        <v>0</v>
      </c>
      <c r="J15" s="8">
        <v>0</v>
      </c>
      <c r="K15" s="7">
        <v>198357</v>
      </c>
      <c r="L15" s="7">
        <v>301770</v>
      </c>
      <c r="M15" s="8">
        <v>0</v>
      </c>
      <c r="N15" s="8">
        <v>0</v>
      </c>
      <c r="O15" s="8">
        <v>0</v>
      </c>
    </row>
    <row r="16" spans="1:15" s="1" customFormat="1" ht="20.100000000000001" customHeight="1" x14ac:dyDescent="0.25">
      <c r="A16" s="4">
        <v>14</v>
      </c>
      <c r="B16" s="5" t="s">
        <v>16</v>
      </c>
      <c r="C16" s="6">
        <f t="shared" si="0"/>
        <v>475934</v>
      </c>
      <c r="D16" s="7">
        <v>88370</v>
      </c>
      <c r="E16" s="7">
        <v>82104</v>
      </c>
      <c r="F16" s="8">
        <v>0</v>
      </c>
      <c r="G16" s="8">
        <v>0</v>
      </c>
      <c r="H16" s="8">
        <v>0</v>
      </c>
      <c r="I16" s="7">
        <v>13517</v>
      </c>
      <c r="J16" s="7">
        <v>53972</v>
      </c>
      <c r="K16" s="8">
        <v>0</v>
      </c>
      <c r="L16" s="7">
        <v>47846</v>
      </c>
      <c r="M16" s="7">
        <v>154946</v>
      </c>
      <c r="N16" s="7">
        <v>35179</v>
      </c>
      <c r="O16" s="8">
        <v>0</v>
      </c>
    </row>
    <row r="17" spans="1:15" s="1" customFormat="1" ht="20.100000000000001" customHeight="1" x14ac:dyDescent="0.25">
      <c r="A17" s="4">
        <v>15</v>
      </c>
      <c r="B17" s="5" t="s">
        <v>17</v>
      </c>
      <c r="C17" s="6">
        <f t="shared" si="0"/>
        <v>625575</v>
      </c>
      <c r="D17" s="7">
        <v>51820</v>
      </c>
      <c r="E17" s="7">
        <v>47985</v>
      </c>
      <c r="F17" s="8">
        <v>0</v>
      </c>
      <c r="G17" s="7">
        <v>1095</v>
      </c>
      <c r="H17" s="7">
        <v>56880</v>
      </c>
      <c r="I17" s="7">
        <v>162518</v>
      </c>
      <c r="J17" s="7">
        <v>80029</v>
      </c>
      <c r="K17" s="8">
        <v>0</v>
      </c>
      <c r="L17" s="7">
        <v>114691</v>
      </c>
      <c r="M17" s="7">
        <v>1242</v>
      </c>
      <c r="N17" s="7">
        <v>109315</v>
      </c>
      <c r="O17" s="8">
        <v>0</v>
      </c>
    </row>
    <row r="18" spans="1:15" s="1" customFormat="1" ht="20.100000000000001" customHeight="1" x14ac:dyDescent="0.25">
      <c r="A18" s="4">
        <v>16</v>
      </c>
      <c r="B18" s="5" t="s">
        <v>18</v>
      </c>
      <c r="C18" s="6">
        <f t="shared" si="0"/>
        <v>6810744</v>
      </c>
      <c r="D18" s="7">
        <v>693648</v>
      </c>
      <c r="E18" s="7">
        <f>1232833+426471</f>
        <v>1659304</v>
      </c>
      <c r="F18" s="7">
        <v>65081</v>
      </c>
      <c r="G18" s="7">
        <f>867494+66325</f>
        <v>933819</v>
      </c>
      <c r="H18" s="7">
        <v>405129</v>
      </c>
      <c r="I18" s="7">
        <v>529741</v>
      </c>
      <c r="J18" s="8">
        <v>64984</v>
      </c>
      <c r="K18" s="7">
        <v>881776</v>
      </c>
      <c r="L18" s="7">
        <v>849487</v>
      </c>
      <c r="M18" s="7">
        <v>664392</v>
      </c>
      <c r="N18" s="7">
        <v>63383</v>
      </c>
      <c r="O18" s="8">
        <v>0</v>
      </c>
    </row>
    <row r="19" spans="1:15" s="1" customFormat="1" ht="20.100000000000001" customHeight="1" x14ac:dyDescent="0.25">
      <c r="A19" s="4">
        <v>17</v>
      </c>
      <c r="B19" s="5" t="s">
        <v>19</v>
      </c>
      <c r="C19" s="6">
        <f t="shared" si="0"/>
        <v>199362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7">
        <v>199362</v>
      </c>
      <c r="L19" s="8">
        <v>0</v>
      </c>
      <c r="M19" s="8">
        <v>0</v>
      </c>
      <c r="N19" s="8">
        <v>0</v>
      </c>
      <c r="O19" s="8">
        <v>0</v>
      </c>
    </row>
    <row r="20" spans="1:15" s="1" customFormat="1" ht="20.100000000000001" customHeight="1" x14ac:dyDescent="0.25">
      <c r="A20" s="4">
        <v>18</v>
      </c>
      <c r="B20" s="5" t="s">
        <v>20</v>
      </c>
      <c r="C20" s="6">
        <f t="shared" si="0"/>
        <v>2971572</v>
      </c>
      <c r="D20" s="8">
        <v>0</v>
      </c>
      <c r="E20" s="8">
        <v>0</v>
      </c>
      <c r="F20" s="8">
        <v>0</v>
      </c>
      <c r="G20" s="7">
        <v>116621</v>
      </c>
      <c r="H20" s="7">
        <v>123374</v>
      </c>
      <c r="I20" s="7">
        <v>512241</v>
      </c>
      <c r="J20" s="7">
        <v>235394</v>
      </c>
      <c r="K20" s="7">
        <v>1027702</v>
      </c>
      <c r="L20" s="7">
        <v>636784</v>
      </c>
      <c r="M20" s="7">
        <v>111512</v>
      </c>
      <c r="N20" s="7">
        <v>207944</v>
      </c>
      <c r="O20" s="8">
        <v>0</v>
      </c>
    </row>
    <row r="21" spans="1:15" s="1" customFormat="1" ht="20.100000000000001" customHeight="1" x14ac:dyDescent="0.25">
      <c r="A21" s="4">
        <v>19</v>
      </c>
      <c r="B21" s="5" t="s">
        <v>21</v>
      </c>
      <c r="C21" s="6">
        <f t="shared" si="0"/>
        <v>1052957</v>
      </c>
      <c r="D21" s="7">
        <v>164998</v>
      </c>
      <c r="E21" s="7">
        <v>169227</v>
      </c>
      <c r="F21" s="7">
        <v>60048</v>
      </c>
      <c r="G21" s="7">
        <v>83275</v>
      </c>
      <c r="H21" s="8">
        <v>0</v>
      </c>
      <c r="I21" s="7">
        <v>133669</v>
      </c>
      <c r="J21" s="7">
        <v>120835</v>
      </c>
      <c r="K21" s="8">
        <v>0</v>
      </c>
      <c r="L21" s="7">
        <v>147672</v>
      </c>
      <c r="M21" s="8">
        <v>0</v>
      </c>
      <c r="N21" s="7">
        <v>173233</v>
      </c>
      <c r="O21" s="8">
        <v>0</v>
      </c>
    </row>
    <row r="22" spans="1:15" s="1" customFormat="1" ht="20.100000000000001" customHeight="1" x14ac:dyDescent="0.25">
      <c r="A22" s="4">
        <v>20</v>
      </c>
      <c r="B22" s="5" t="s">
        <v>22</v>
      </c>
      <c r="C22" s="6">
        <f t="shared" si="0"/>
        <v>459566</v>
      </c>
      <c r="D22" s="7">
        <v>81805</v>
      </c>
      <c r="E22" s="8">
        <v>0</v>
      </c>
      <c r="F22" s="8">
        <v>0</v>
      </c>
      <c r="G22" s="7">
        <v>114882</v>
      </c>
      <c r="H22" s="8">
        <v>0</v>
      </c>
      <c r="I22" s="8">
        <v>0</v>
      </c>
      <c r="J22" s="8">
        <v>0</v>
      </c>
      <c r="K22" s="7">
        <v>83315</v>
      </c>
      <c r="L22" s="7">
        <v>179564</v>
      </c>
      <c r="M22" s="8">
        <v>0</v>
      </c>
      <c r="N22" s="8">
        <v>0</v>
      </c>
      <c r="O22" s="8">
        <v>0</v>
      </c>
    </row>
    <row r="23" spans="1:15" s="1" customFormat="1" ht="20.100000000000001" customHeight="1" x14ac:dyDescent="0.25">
      <c r="A23" s="4">
        <v>21</v>
      </c>
      <c r="B23" s="5" t="s">
        <v>23</v>
      </c>
      <c r="C23" s="6">
        <f t="shared" si="0"/>
        <v>1615138</v>
      </c>
      <c r="D23" s="7">
        <v>79799</v>
      </c>
      <c r="E23" s="8">
        <v>0</v>
      </c>
      <c r="F23" s="8">
        <v>0</v>
      </c>
      <c r="G23" s="8">
        <v>0</v>
      </c>
      <c r="H23" s="7">
        <v>247233</v>
      </c>
      <c r="I23" s="7">
        <v>146748</v>
      </c>
      <c r="J23" s="7">
        <v>146548</v>
      </c>
      <c r="K23" s="7">
        <v>661863</v>
      </c>
      <c r="L23" s="7">
        <v>74206</v>
      </c>
      <c r="M23" s="7">
        <v>144774</v>
      </c>
      <c r="N23" s="7">
        <v>113967</v>
      </c>
      <c r="O23" s="8">
        <v>0</v>
      </c>
    </row>
    <row r="24" spans="1:15" s="1" customFormat="1" ht="20.100000000000001" customHeight="1" x14ac:dyDescent="0.25">
      <c r="A24" s="4">
        <v>22</v>
      </c>
      <c r="B24" s="5" t="s">
        <v>24</v>
      </c>
      <c r="C24" s="6">
        <f t="shared" si="0"/>
        <v>971870</v>
      </c>
      <c r="D24" s="7">
        <v>101436</v>
      </c>
      <c r="E24" s="7">
        <v>124683</v>
      </c>
      <c r="F24" s="7">
        <v>90050</v>
      </c>
      <c r="G24" s="7">
        <v>46041</v>
      </c>
      <c r="H24" s="8">
        <v>0</v>
      </c>
      <c r="I24" s="8">
        <v>0</v>
      </c>
      <c r="J24" s="7">
        <v>77076</v>
      </c>
      <c r="K24" s="7">
        <v>112853</v>
      </c>
      <c r="L24" s="7">
        <v>45834</v>
      </c>
      <c r="M24" s="7">
        <v>133177</v>
      </c>
      <c r="N24" s="7">
        <v>240720</v>
      </c>
      <c r="O24" s="8">
        <v>0</v>
      </c>
    </row>
    <row r="25" spans="1:15" s="1" customFormat="1" ht="20.100000000000001" customHeight="1" x14ac:dyDescent="0.25">
      <c r="A25" s="4">
        <v>23</v>
      </c>
      <c r="B25" s="5" t="s">
        <v>25</v>
      </c>
      <c r="C25" s="6">
        <f t="shared" si="0"/>
        <v>201379</v>
      </c>
      <c r="D25" s="8">
        <v>0</v>
      </c>
      <c r="E25" s="8">
        <v>0</v>
      </c>
      <c r="F25" s="8">
        <v>0</v>
      </c>
      <c r="G25" s="8">
        <v>0</v>
      </c>
      <c r="H25" s="7">
        <v>18490</v>
      </c>
      <c r="I25" s="7">
        <v>45055</v>
      </c>
      <c r="J25" s="8">
        <v>0</v>
      </c>
      <c r="K25" s="7">
        <v>136493</v>
      </c>
      <c r="L25" s="8">
        <v>0</v>
      </c>
      <c r="M25" s="7">
        <v>1341</v>
      </c>
      <c r="N25" s="8">
        <v>0</v>
      </c>
      <c r="O25" s="8">
        <v>0</v>
      </c>
    </row>
    <row r="26" spans="1:15" s="1" customFormat="1" ht="20.100000000000001" customHeight="1" x14ac:dyDescent="0.25">
      <c r="A26" s="4">
        <v>24</v>
      </c>
      <c r="B26" s="5" t="s">
        <v>26</v>
      </c>
      <c r="C26" s="6">
        <f t="shared" si="0"/>
        <v>819877</v>
      </c>
      <c r="D26" s="8">
        <v>0</v>
      </c>
      <c r="E26" s="8">
        <v>0</v>
      </c>
      <c r="F26" s="7">
        <v>37372</v>
      </c>
      <c r="G26" s="7">
        <v>166263</v>
      </c>
      <c r="H26" s="8">
        <v>0</v>
      </c>
      <c r="I26" s="7">
        <v>49954</v>
      </c>
      <c r="J26" s="8">
        <v>0</v>
      </c>
      <c r="K26" s="8">
        <v>0</v>
      </c>
      <c r="L26" s="7">
        <v>400185</v>
      </c>
      <c r="M26" s="7">
        <v>166103</v>
      </c>
      <c r="N26" s="8">
        <v>0</v>
      </c>
      <c r="O26" s="8">
        <v>0</v>
      </c>
    </row>
    <row r="27" spans="1:15" s="1" customFormat="1" ht="20.100000000000001" customHeight="1" x14ac:dyDescent="0.25">
      <c r="A27" s="4">
        <v>25</v>
      </c>
      <c r="B27" s="5" t="s">
        <v>27</v>
      </c>
      <c r="C27" s="11">
        <f t="shared" si="0"/>
        <v>2686507</v>
      </c>
      <c r="D27" s="8">
        <v>0</v>
      </c>
      <c r="E27" s="8">
        <v>0</v>
      </c>
      <c r="F27" s="8">
        <v>0</v>
      </c>
      <c r="G27" s="7">
        <v>142082</v>
      </c>
      <c r="H27" s="7">
        <v>7328</v>
      </c>
      <c r="I27" s="7">
        <v>113107</v>
      </c>
      <c r="J27" s="7">
        <f>51292+208971</f>
        <v>260263</v>
      </c>
      <c r="K27" s="7">
        <v>1337307</v>
      </c>
      <c r="L27" s="7">
        <v>631673</v>
      </c>
      <c r="M27" s="7">
        <v>58663</v>
      </c>
      <c r="N27" s="7">
        <v>136084</v>
      </c>
      <c r="O27" s="8">
        <v>0</v>
      </c>
    </row>
    <row r="28" spans="1:15" s="1" customFormat="1" ht="20.100000000000001" customHeight="1" x14ac:dyDescent="0.25">
      <c r="A28" s="4">
        <v>26</v>
      </c>
      <c r="B28" s="5" t="s">
        <v>28</v>
      </c>
      <c r="C28" s="6">
        <f t="shared" si="0"/>
        <v>3733021</v>
      </c>
      <c r="D28" s="7">
        <v>158206</v>
      </c>
      <c r="E28" s="7">
        <v>333593</v>
      </c>
      <c r="F28" s="8">
        <v>0</v>
      </c>
      <c r="G28" s="8">
        <v>0</v>
      </c>
      <c r="H28" s="7">
        <v>1332634</v>
      </c>
      <c r="I28" s="7">
        <v>909961</v>
      </c>
      <c r="J28" s="7">
        <v>85574</v>
      </c>
      <c r="K28" s="7">
        <v>191359</v>
      </c>
      <c r="L28" s="8">
        <v>0</v>
      </c>
      <c r="M28" s="8">
        <v>0</v>
      </c>
      <c r="N28" s="7">
        <v>721694</v>
      </c>
      <c r="O28" s="8">
        <v>0</v>
      </c>
    </row>
    <row r="29" spans="1:15" s="1" customFormat="1" ht="20.100000000000001" customHeight="1" x14ac:dyDescent="0.25">
      <c r="A29" s="4">
        <v>27</v>
      </c>
      <c r="B29" s="5" t="s">
        <v>29</v>
      </c>
      <c r="C29" s="6">
        <f t="shared" si="0"/>
        <v>1250527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7">
        <v>111001</v>
      </c>
      <c r="J29" s="7">
        <v>112472</v>
      </c>
      <c r="K29" s="7">
        <v>544443</v>
      </c>
      <c r="L29" s="7">
        <v>126874</v>
      </c>
      <c r="M29" s="7">
        <v>235112</v>
      </c>
      <c r="N29" s="7">
        <v>120625</v>
      </c>
      <c r="O29" s="8">
        <v>0</v>
      </c>
    </row>
    <row r="30" spans="1:15" s="1" customFormat="1" ht="20.100000000000001" customHeight="1" x14ac:dyDescent="0.25">
      <c r="A30" s="4">
        <v>28</v>
      </c>
      <c r="B30" s="5" t="s">
        <v>30</v>
      </c>
      <c r="C30" s="11">
        <f t="shared" si="0"/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s="1" customFormat="1" ht="20.100000000000001" customHeight="1" x14ac:dyDescent="0.25">
      <c r="A31" s="4">
        <v>29</v>
      </c>
      <c r="B31" s="5" t="s">
        <v>31</v>
      </c>
      <c r="C31" s="6">
        <f t="shared" si="0"/>
        <v>540328</v>
      </c>
      <c r="D31" s="7">
        <v>45073</v>
      </c>
      <c r="E31" s="7">
        <v>35993</v>
      </c>
      <c r="F31" s="7">
        <v>2570</v>
      </c>
      <c r="G31" s="7">
        <v>43182</v>
      </c>
      <c r="H31" s="8">
        <v>0</v>
      </c>
      <c r="I31" s="8">
        <v>0</v>
      </c>
      <c r="J31" s="7">
        <f>20541+5034</f>
        <v>25575</v>
      </c>
      <c r="K31" s="7">
        <v>248708</v>
      </c>
      <c r="L31" s="7">
        <v>86783</v>
      </c>
      <c r="M31" s="7">
        <v>37745</v>
      </c>
      <c r="N31" s="7">
        <v>14699</v>
      </c>
      <c r="O31" s="8">
        <v>0</v>
      </c>
    </row>
    <row r="32" spans="1:15" s="1" customFormat="1" ht="20.100000000000001" customHeight="1" x14ac:dyDescent="0.25">
      <c r="A32" s="4">
        <v>30</v>
      </c>
      <c r="B32" s="5" t="s">
        <v>32</v>
      </c>
      <c r="C32" s="6">
        <f t="shared" si="0"/>
        <v>1426059</v>
      </c>
      <c r="D32" s="7">
        <v>173858</v>
      </c>
      <c r="E32" s="7">
        <v>330944</v>
      </c>
      <c r="F32" s="7">
        <v>85356</v>
      </c>
      <c r="G32" s="7">
        <v>100219</v>
      </c>
      <c r="H32" s="7">
        <v>20202</v>
      </c>
      <c r="I32" s="7">
        <v>191057</v>
      </c>
      <c r="J32" s="7">
        <v>96045</v>
      </c>
      <c r="K32" s="7">
        <v>107211</v>
      </c>
      <c r="L32" s="7">
        <v>109261</v>
      </c>
      <c r="M32" s="7">
        <v>106034</v>
      </c>
      <c r="N32" s="7">
        <v>105872</v>
      </c>
      <c r="O32" s="8">
        <v>0</v>
      </c>
    </row>
    <row r="33" spans="1:15" s="1" customFormat="1" ht="20.100000000000001" customHeight="1" x14ac:dyDescent="0.25">
      <c r="A33" s="4">
        <v>31</v>
      </c>
      <c r="B33" s="5" t="s">
        <v>33</v>
      </c>
      <c r="C33" s="6">
        <f t="shared" si="0"/>
        <v>822549</v>
      </c>
      <c r="D33" s="8">
        <v>0</v>
      </c>
      <c r="E33" s="8">
        <v>0</v>
      </c>
      <c r="F33" s="7">
        <v>43741</v>
      </c>
      <c r="G33" s="7">
        <v>164085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7">
        <v>536357</v>
      </c>
      <c r="N33" s="7">
        <v>78366</v>
      </c>
      <c r="O33" s="8">
        <v>0</v>
      </c>
    </row>
    <row r="34" spans="1:15" s="1" customFormat="1" ht="20.100000000000001" customHeight="1" x14ac:dyDescent="0.25">
      <c r="A34" s="4">
        <v>32</v>
      </c>
      <c r="B34" s="5" t="s">
        <v>34</v>
      </c>
      <c r="C34" s="6">
        <f t="shared" si="0"/>
        <v>552738</v>
      </c>
      <c r="D34" s="7">
        <v>44033</v>
      </c>
      <c r="E34" s="7">
        <v>75889</v>
      </c>
      <c r="F34" s="7">
        <v>46027</v>
      </c>
      <c r="G34" s="7">
        <v>48732</v>
      </c>
      <c r="H34" s="7">
        <v>46146</v>
      </c>
      <c r="I34" s="7">
        <v>43941</v>
      </c>
      <c r="J34" s="8">
        <v>0</v>
      </c>
      <c r="K34" s="7">
        <v>146003</v>
      </c>
      <c r="L34" s="8">
        <v>0</v>
      </c>
      <c r="M34" s="7">
        <v>101967</v>
      </c>
      <c r="N34" s="8">
        <v>0</v>
      </c>
      <c r="O34" s="8">
        <v>0</v>
      </c>
    </row>
    <row r="35" spans="1:15" s="1" customFormat="1" ht="20.100000000000001" customHeight="1" x14ac:dyDescent="0.25">
      <c r="A35" s="4">
        <v>33</v>
      </c>
      <c r="B35" s="5" t="s">
        <v>35</v>
      </c>
      <c r="C35" s="6">
        <f t="shared" si="0"/>
        <v>850688</v>
      </c>
      <c r="D35" s="7">
        <v>90244</v>
      </c>
      <c r="E35" s="7">
        <v>347386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7">
        <v>247977</v>
      </c>
      <c r="L35" s="7">
        <v>82630</v>
      </c>
      <c r="M35" s="7">
        <v>82451</v>
      </c>
      <c r="N35" s="8">
        <v>0</v>
      </c>
      <c r="O35" s="8">
        <v>0</v>
      </c>
    </row>
    <row r="36" spans="1:15" s="1" customFormat="1" ht="20.100000000000001" customHeight="1" x14ac:dyDescent="0.25">
      <c r="A36" s="4">
        <v>34</v>
      </c>
      <c r="B36" s="5" t="s">
        <v>36</v>
      </c>
      <c r="C36" s="6">
        <f t="shared" si="0"/>
        <v>844026</v>
      </c>
      <c r="D36" s="7">
        <v>59472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7">
        <v>98114</v>
      </c>
      <c r="K36" s="7">
        <v>484149</v>
      </c>
      <c r="L36" s="7">
        <v>100909</v>
      </c>
      <c r="M36" s="7">
        <v>101382</v>
      </c>
      <c r="N36" s="8">
        <v>0</v>
      </c>
      <c r="O36" s="8">
        <v>0</v>
      </c>
    </row>
    <row r="37" spans="1:15" s="1" customFormat="1" ht="20.100000000000001" customHeight="1" x14ac:dyDescent="0.25">
      <c r="A37" s="4">
        <v>35</v>
      </c>
      <c r="B37" s="5" t="s">
        <v>37</v>
      </c>
      <c r="C37" s="6">
        <f t="shared" si="0"/>
        <v>521412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7">
        <v>390038</v>
      </c>
      <c r="M37" s="8">
        <v>0</v>
      </c>
      <c r="N37" s="7">
        <v>131374</v>
      </c>
      <c r="O37" s="8">
        <v>0</v>
      </c>
    </row>
    <row r="38" spans="1:15" s="1" customFormat="1" ht="20.100000000000001" customHeight="1" x14ac:dyDescent="0.25">
      <c r="A38" s="4">
        <v>36</v>
      </c>
      <c r="B38" s="5" t="s">
        <v>38</v>
      </c>
      <c r="C38" s="6">
        <f t="shared" si="0"/>
        <v>3330382</v>
      </c>
      <c r="D38" s="7">
        <v>221717</v>
      </c>
      <c r="E38" s="8">
        <v>0</v>
      </c>
      <c r="F38" s="8">
        <v>0</v>
      </c>
      <c r="G38" s="7">
        <v>23052</v>
      </c>
      <c r="H38" s="8">
        <v>0</v>
      </c>
      <c r="I38" s="7">
        <v>581644</v>
      </c>
      <c r="J38" s="7">
        <f>288591+403976</f>
        <v>692567</v>
      </c>
      <c r="K38" s="7">
        <v>548627</v>
      </c>
      <c r="L38" s="7">
        <v>293137</v>
      </c>
      <c r="M38" s="7">
        <v>306573</v>
      </c>
      <c r="N38" s="7">
        <v>663065</v>
      </c>
      <c r="O38" s="8">
        <v>0</v>
      </c>
    </row>
    <row r="39" spans="1:15" s="1" customFormat="1" ht="20.100000000000001" customHeight="1" x14ac:dyDescent="0.25">
      <c r="A39" s="4">
        <v>37</v>
      </c>
      <c r="B39" s="5" t="s">
        <v>39</v>
      </c>
      <c r="C39" s="6">
        <f t="shared" si="0"/>
        <v>1731185</v>
      </c>
      <c r="D39" s="7">
        <v>69003</v>
      </c>
      <c r="E39" s="7">
        <v>69338</v>
      </c>
      <c r="F39" s="8">
        <v>0</v>
      </c>
      <c r="G39" s="7">
        <v>71883</v>
      </c>
      <c r="H39" s="7">
        <v>5284</v>
      </c>
      <c r="I39" s="7">
        <v>165</v>
      </c>
      <c r="J39" s="7">
        <v>78151</v>
      </c>
      <c r="K39" s="7">
        <v>78927</v>
      </c>
      <c r="L39" s="7">
        <v>149298</v>
      </c>
      <c r="M39" s="7">
        <v>813816</v>
      </c>
      <c r="N39" s="7">
        <v>395320</v>
      </c>
      <c r="O39" s="8">
        <v>0</v>
      </c>
    </row>
    <row r="40" spans="1:15" s="1" customFormat="1" ht="20.100000000000001" customHeight="1" x14ac:dyDescent="0.25">
      <c r="A40" s="4">
        <v>38</v>
      </c>
      <c r="B40" s="5" t="s">
        <v>40</v>
      </c>
      <c r="C40" s="6">
        <f t="shared" si="0"/>
        <v>1114510</v>
      </c>
      <c r="D40" s="8">
        <v>0</v>
      </c>
      <c r="E40" s="8">
        <v>0</v>
      </c>
      <c r="F40" s="8">
        <v>0</v>
      </c>
      <c r="G40" s="7">
        <v>178878</v>
      </c>
      <c r="H40" s="8">
        <v>0</v>
      </c>
      <c r="I40" s="8">
        <v>0</v>
      </c>
      <c r="J40" s="8">
        <v>0</v>
      </c>
      <c r="K40" s="8">
        <v>0</v>
      </c>
      <c r="L40" s="7">
        <v>382847</v>
      </c>
      <c r="M40" s="7">
        <v>467542</v>
      </c>
      <c r="N40" s="7">
        <v>85243</v>
      </c>
      <c r="O40" s="8">
        <v>0</v>
      </c>
    </row>
    <row r="41" spans="1:15" s="1" customFormat="1" ht="20.100000000000001" customHeight="1" x14ac:dyDescent="0.25">
      <c r="A41" s="4">
        <v>39</v>
      </c>
      <c r="B41" s="5" t="s">
        <v>41</v>
      </c>
      <c r="C41" s="6">
        <f t="shared" si="0"/>
        <v>877306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7">
        <v>110621</v>
      </c>
      <c r="K41" s="7">
        <v>315278</v>
      </c>
      <c r="L41" s="7">
        <v>103175</v>
      </c>
      <c r="M41" s="7">
        <v>348232</v>
      </c>
      <c r="N41" s="8">
        <v>0</v>
      </c>
      <c r="O41" s="8">
        <v>0</v>
      </c>
    </row>
    <row r="42" spans="1:15" s="1" customFormat="1" ht="20.100000000000001" customHeight="1" x14ac:dyDescent="0.25">
      <c r="A42" s="4">
        <v>40</v>
      </c>
      <c r="B42" s="5" t="s">
        <v>42</v>
      </c>
      <c r="C42" s="6">
        <f t="shared" si="0"/>
        <v>346880</v>
      </c>
      <c r="D42" s="7">
        <v>50704</v>
      </c>
      <c r="E42" s="7">
        <v>75606</v>
      </c>
      <c r="F42" s="8">
        <v>0</v>
      </c>
      <c r="G42" s="8">
        <v>0</v>
      </c>
      <c r="H42" s="7">
        <v>83517</v>
      </c>
      <c r="I42" s="7">
        <v>69710</v>
      </c>
      <c r="J42" s="7">
        <v>908</v>
      </c>
      <c r="K42" s="7">
        <v>1752</v>
      </c>
      <c r="L42" s="7">
        <v>776</v>
      </c>
      <c r="M42" s="7">
        <v>63907</v>
      </c>
      <c r="N42" s="8">
        <v>0</v>
      </c>
      <c r="O42" s="8">
        <v>0</v>
      </c>
    </row>
    <row r="43" spans="1:15" s="1" customFormat="1" ht="20.100000000000001" customHeight="1" x14ac:dyDescent="0.25">
      <c r="A43" s="4">
        <v>41</v>
      </c>
      <c r="B43" s="5" t="s">
        <v>43</v>
      </c>
      <c r="C43" s="6">
        <f t="shared" si="0"/>
        <v>2030942</v>
      </c>
      <c r="D43" s="7">
        <v>63073</v>
      </c>
      <c r="E43" s="7">
        <v>199245</v>
      </c>
      <c r="F43" s="8">
        <v>0</v>
      </c>
      <c r="G43" s="7">
        <v>45950</v>
      </c>
      <c r="H43" s="7">
        <v>434883</v>
      </c>
      <c r="I43" s="7">
        <v>215555</v>
      </c>
      <c r="J43" s="8">
        <v>0</v>
      </c>
      <c r="K43" s="7">
        <v>475607</v>
      </c>
      <c r="L43" s="8">
        <v>0</v>
      </c>
      <c r="M43" s="7">
        <v>343511</v>
      </c>
      <c r="N43" s="7">
        <v>253118</v>
      </c>
      <c r="O43" s="8">
        <v>0</v>
      </c>
    </row>
    <row r="44" spans="1:15" s="1" customFormat="1" ht="20.100000000000001" customHeight="1" x14ac:dyDescent="0.25">
      <c r="A44" s="4">
        <v>42</v>
      </c>
      <c r="B44" s="5" t="s">
        <v>44</v>
      </c>
      <c r="C44" s="11">
        <f t="shared" si="0"/>
        <v>632930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7">
        <v>632930</v>
      </c>
      <c r="O44" s="8">
        <v>0</v>
      </c>
    </row>
    <row r="45" spans="1:15" s="1" customFormat="1" ht="20.100000000000001" customHeight="1" x14ac:dyDescent="0.25">
      <c r="A45" s="4">
        <v>43</v>
      </c>
      <c r="B45" s="5" t="s">
        <v>45</v>
      </c>
      <c r="C45" s="6">
        <f t="shared" si="0"/>
        <v>782448</v>
      </c>
      <c r="D45" s="8">
        <v>0</v>
      </c>
      <c r="E45" s="7">
        <v>145218</v>
      </c>
      <c r="F45" s="8">
        <v>0</v>
      </c>
      <c r="G45" s="7">
        <v>40207</v>
      </c>
      <c r="H45" s="7">
        <v>90287</v>
      </c>
      <c r="I45" s="7">
        <v>86444</v>
      </c>
      <c r="J45" s="7">
        <f>124545+70829</f>
        <v>195374</v>
      </c>
      <c r="K45" s="8">
        <v>0</v>
      </c>
      <c r="L45" s="7">
        <v>131106</v>
      </c>
      <c r="M45" s="7">
        <v>58134</v>
      </c>
      <c r="N45" s="7">
        <v>35678</v>
      </c>
      <c r="O45" s="8">
        <v>0</v>
      </c>
    </row>
    <row r="46" spans="1:15" s="1" customFormat="1" ht="20.100000000000001" customHeight="1" x14ac:dyDescent="0.25">
      <c r="A46" s="4">
        <v>44</v>
      </c>
      <c r="B46" s="5" t="s">
        <v>46</v>
      </c>
      <c r="C46" s="6">
        <f t="shared" si="0"/>
        <v>1027226</v>
      </c>
      <c r="D46" s="7">
        <v>119236</v>
      </c>
      <c r="E46" s="7">
        <v>119425</v>
      </c>
      <c r="F46" s="8">
        <v>0</v>
      </c>
      <c r="G46" s="8">
        <v>0</v>
      </c>
      <c r="H46" s="7">
        <v>256010</v>
      </c>
      <c r="I46" s="8">
        <v>0</v>
      </c>
      <c r="J46" s="7">
        <v>128574</v>
      </c>
      <c r="K46" s="7">
        <v>128682</v>
      </c>
      <c r="L46" s="7">
        <v>127904</v>
      </c>
      <c r="M46" s="7">
        <v>139499</v>
      </c>
      <c r="N46" s="7">
        <v>7896</v>
      </c>
      <c r="O46" s="8">
        <v>0</v>
      </c>
    </row>
    <row r="47" spans="1:15" s="1" customFormat="1" ht="20.100000000000001" customHeight="1" x14ac:dyDescent="0.25">
      <c r="A47" s="4">
        <v>45</v>
      </c>
      <c r="B47" s="5" t="s">
        <v>47</v>
      </c>
      <c r="C47" s="6">
        <f t="shared" si="0"/>
        <v>506680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7">
        <v>25546</v>
      </c>
      <c r="J47" s="8">
        <v>0</v>
      </c>
      <c r="K47" s="7">
        <v>54922</v>
      </c>
      <c r="L47" s="8">
        <v>0</v>
      </c>
      <c r="M47" s="8">
        <v>0</v>
      </c>
      <c r="N47" s="7">
        <v>426212</v>
      </c>
      <c r="O47" s="8">
        <v>0</v>
      </c>
    </row>
    <row r="48" spans="1:15" s="1" customFormat="1" ht="20.100000000000001" customHeight="1" x14ac:dyDescent="0.25">
      <c r="A48" s="4">
        <v>46</v>
      </c>
      <c r="B48" s="5" t="s">
        <v>48</v>
      </c>
      <c r="C48" s="6">
        <f t="shared" si="0"/>
        <v>595092</v>
      </c>
      <c r="D48" s="8">
        <v>0</v>
      </c>
      <c r="E48" s="8">
        <v>0</v>
      </c>
      <c r="F48" s="8">
        <v>0</v>
      </c>
      <c r="G48" s="8">
        <v>0</v>
      </c>
      <c r="H48" s="7">
        <v>180604</v>
      </c>
      <c r="I48" s="7">
        <v>85072</v>
      </c>
      <c r="J48" s="7">
        <v>75592</v>
      </c>
      <c r="K48" s="7">
        <v>78001</v>
      </c>
      <c r="L48" s="7">
        <v>2455</v>
      </c>
      <c r="M48" s="7">
        <v>163790</v>
      </c>
      <c r="N48" s="7">
        <v>9578</v>
      </c>
      <c r="O48" s="8">
        <v>0</v>
      </c>
    </row>
    <row r="49" spans="1:15" s="1" customFormat="1" ht="20.100000000000001" customHeight="1" x14ac:dyDescent="0.25">
      <c r="A49" s="4">
        <v>47</v>
      </c>
      <c r="B49" s="5" t="s">
        <v>49</v>
      </c>
      <c r="C49" s="6">
        <f t="shared" si="0"/>
        <v>326405</v>
      </c>
      <c r="D49" s="8">
        <v>0</v>
      </c>
      <c r="E49" s="7">
        <v>21612</v>
      </c>
      <c r="F49" s="8">
        <v>0</v>
      </c>
      <c r="G49" s="8">
        <v>0</v>
      </c>
      <c r="H49" s="8">
        <v>0</v>
      </c>
      <c r="I49" s="7">
        <v>18953</v>
      </c>
      <c r="J49" s="7">
        <v>72737</v>
      </c>
      <c r="K49" s="7">
        <v>71796</v>
      </c>
      <c r="L49" s="8">
        <v>0</v>
      </c>
      <c r="M49" s="8">
        <v>0</v>
      </c>
      <c r="N49" s="7">
        <v>141307</v>
      </c>
      <c r="O49" s="8">
        <v>0</v>
      </c>
    </row>
    <row r="50" spans="1:15" s="1" customFormat="1" ht="20.100000000000001" customHeight="1" x14ac:dyDescent="0.25">
      <c r="A50" s="4">
        <v>48</v>
      </c>
      <c r="B50" s="5" t="s">
        <v>50</v>
      </c>
      <c r="C50" s="6">
        <f t="shared" si="0"/>
        <v>1607675</v>
      </c>
      <c r="D50" s="8">
        <v>0</v>
      </c>
      <c r="E50" s="8">
        <v>0</v>
      </c>
      <c r="F50" s="8">
        <v>0</v>
      </c>
      <c r="G50" s="7">
        <v>241312</v>
      </c>
      <c r="H50" s="8">
        <v>0</v>
      </c>
      <c r="I50" s="7">
        <v>183225</v>
      </c>
      <c r="J50" s="7">
        <v>168508</v>
      </c>
      <c r="K50" s="8">
        <v>0</v>
      </c>
      <c r="L50" s="7">
        <v>172758</v>
      </c>
      <c r="M50" s="7">
        <v>332862</v>
      </c>
      <c r="N50" s="7">
        <v>509010</v>
      </c>
      <c r="O50" s="8">
        <v>0</v>
      </c>
    </row>
    <row r="51" spans="1:15" s="1" customFormat="1" ht="20.100000000000001" customHeight="1" x14ac:dyDescent="0.25">
      <c r="A51" s="4">
        <v>49</v>
      </c>
      <c r="B51" s="5" t="s">
        <v>51</v>
      </c>
      <c r="C51" s="6">
        <f t="shared" si="0"/>
        <v>959596</v>
      </c>
      <c r="D51" s="7">
        <v>122109</v>
      </c>
      <c r="E51" s="7">
        <v>79777</v>
      </c>
      <c r="F51" s="7">
        <v>78109</v>
      </c>
      <c r="G51" s="7">
        <v>98568</v>
      </c>
      <c r="H51" s="7">
        <v>2863</v>
      </c>
      <c r="I51" s="7">
        <v>159894</v>
      </c>
      <c r="J51" s="8">
        <v>0</v>
      </c>
      <c r="K51" s="7">
        <v>89161</v>
      </c>
      <c r="L51" s="7">
        <v>125100</v>
      </c>
      <c r="M51" s="7">
        <v>124095</v>
      </c>
      <c r="N51" s="7">
        <v>79920</v>
      </c>
      <c r="O51" s="8">
        <v>0</v>
      </c>
    </row>
    <row r="52" spans="1:15" s="1" customFormat="1" ht="20.100000000000001" customHeight="1" x14ac:dyDescent="0.25">
      <c r="A52" s="4">
        <v>50</v>
      </c>
      <c r="B52" s="5" t="s">
        <v>52</v>
      </c>
      <c r="C52" s="6">
        <f t="shared" si="0"/>
        <v>8205963</v>
      </c>
      <c r="D52" s="8">
        <v>0</v>
      </c>
      <c r="E52" s="7">
        <v>1139344</v>
      </c>
      <c r="F52" s="7">
        <v>79978</v>
      </c>
      <c r="G52" s="7">
        <v>240853</v>
      </c>
      <c r="H52" s="8">
        <v>0</v>
      </c>
      <c r="I52" s="7">
        <v>3475278</v>
      </c>
      <c r="J52" s="8">
        <v>0</v>
      </c>
      <c r="K52" s="7">
        <v>1169907</v>
      </c>
      <c r="L52" s="7">
        <v>910281</v>
      </c>
      <c r="M52" s="7">
        <v>889206</v>
      </c>
      <c r="N52" s="7">
        <v>301116</v>
      </c>
      <c r="O52" s="8">
        <v>0</v>
      </c>
    </row>
    <row r="53" spans="1:15" s="1" customFormat="1" ht="20.100000000000001" customHeight="1" x14ac:dyDescent="0.25">
      <c r="A53" s="4">
        <v>51</v>
      </c>
      <c r="B53" s="5" t="s">
        <v>53</v>
      </c>
      <c r="C53" s="6">
        <f t="shared" si="0"/>
        <v>2654605</v>
      </c>
      <c r="D53" s="8">
        <v>0</v>
      </c>
      <c r="E53" s="7">
        <v>90159</v>
      </c>
      <c r="F53" s="8">
        <v>0</v>
      </c>
      <c r="G53" s="7">
        <v>11767</v>
      </c>
      <c r="H53" s="8">
        <v>0</v>
      </c>
      <c r="I53" s="7">
        <v>2839</v>
      </c>
      <c r="J53" s="7">
        <v>686195</v>
      </c>
      <c r="K53" s="7">
        <v>1039988</v>
      </c>
      <c r="L53" s="7">
        <v>269495</v>
      </c>
      <c r="M53" s="7">
        <v>279370</v>
      </c>
      <c r="N53" s="7">
        <v>274792</v>
      </c>
      <c r="O53" s="8">
        <v>0</v>
      </c>
    </row>
    <row r="54" spans="1:15" s="1" customFormat="1" ht="20.100000000000001" customHeight="1" x14ac:dyDescent="0.25">
      <c r="A54" s="4">
        <v>52</v>
      </c>
      <c r="B54" s="5" t="s">
        <v>54</v>
      </c>
      <c r="C54" s="6">
        <f t="shared" si="0"/>
        <v>457459</v>
      </c>
      <c r="D54" s="8">
        <v>0</v>
      </c>
      <c r="E54" s="8">
        <v>0</v>
      </c>
      <c r="F54" s="8">
        <v>0</v>
      </c>
      <c r="G54" s="7">
        <v>8570</v>
      </c>
      <c r="H54" s="7">
        <v>8959</v>
      </c>
      <c r="I54" s="7">
        <v>3099</v>
      </c>
      <c r="J54" s="8">
        <v>0</v>
      </c>
      <c r="K54" s="8">
        <v>0</v>
      </c>
      <c r="L54" s="8">
        <v>0</v>
      </c>
      <c r="M54" s="7">
        <v>436831</v>
      </c>
      <c r="N54" s="8">
        <v>0</v>
      </c>
      <c r="O54" s="8">
        <v>0</v>
      </c>
    </row>
    <row r="55" spans="1:15" s="1" customFormat="1" ht="20.100000000000001" customHeight="1" x14ac:dyDescent="0.25">
      <c r="A55" s="4">
        <v>53</v>
      </c>
      <c r="B55" s="5" t="s">
        <v>55</v>
      </c>
      <c r="C55" s="6">
        <f t="shared" si="0"/>
        <v>249384</v>
      </c>
      <c r="D55" s="8">
        <v>0</v>
      </c>
      <c r="E55" s="8">
        <v>0</v>
      </c>
      <c r="F55" s="8">
        <v>0</v>
      </c>
      <c r="G55" s="7">
        <v>200</v>
      </c>
      <c r="H55" s="7">
        <v>42828</v>
      </c>
      <c r="I55" s="8">
        <v>0</v>
      </c>
      <c r="J55" s="7">
        <v>48773</v>
      </c>
      <c r="K55" s="7">
        <v>157583</v>
      </c>
      <c r="L55" s="8">
        <v>0</v>
      </c>
      <c r="M55" s="8">
        <v>0</v>
      </c>
      <c r="N55" s="8">
        <v>0</v>
      </c>
      <c r="O55" s="8">
        <v>0</v>
      </c>
    </row>
    <row r="56" spans="1:15" s="1" customFormat="1" ht="20.100000000000001" customHeight="1" x14ac:dyDescent="0.25">
      <c r="A56" s="4">
        <v>54</v>
      </c>
      <c r="B56" s="5" t="s">
        <v>56</v>
      </c>
      <c r="C56" s="6">
        <f t="shared" si="0"/>
        <v>945936</v>
      </c>
      <c r="D56" s="8">
        <v>0</v>
      </c>
      <c r="E56" s="7">
        <v>123376</v>
      </c>
      <c r="F56" s="7">
        <v>173225</v>
      </c>
      <c r="G56" s="7">
        <v>97140</v>
      </c>
      <c r="H56" s="7">
        <v>39572</v>
      </c>
      <c r="I56" s="7">
        <v>138061</v>
      </c>
      <c r="J56" s="8">
        <v>0</v>
      </c>
      <c r="K56" s="8">
        <v>0</v>
      </c>
      <c r="L56" s="7">
        <v>114168</v>
      </c>
      <c r="M56" s="8">
        <v>0</v>
      </c>
      <c r="N56" s="7">
        <v>260394</v>
      </c>
      <c r="O56" s="8">
        <v>0</v>
      </c>
    </row>
    <row r="57" spans="1:15" s="1" customFormat="1" ht="20.100000000000001" customHeight="1" x14ac:dyDescent="0.25">
      <c r="A57" s="4">
        <v>55</v>
      </c>
      <c r="B57" s="5" t="s">
        <v>57</v>
      </c>
      <c r="C57" s="6">
        <f t="shared" si="0"/>
        <v>1923437</v>
      </c>
      <c r="D57" s="8">
        <v>0</v>
      </c>
      <c r="E57" s="8">
        <v>0</v>
      </c>
      <c r="F57" s="8">
        <v>0</v>
      </c>
      <c r="G57" s="7">
        <v>184230</v>
      </c>
      <c r="H57" s="7">
        <v>75310</v>
      </c>
      <c r="I57" s="7">
        <v>152361</v>
      </c>
      <c r="J57" s="7">
        <v>162595</v>
      </c>
      <c r="K57" s="7">
        <v>355606</v>
      </c>
      <c r="L57" s="7">
        <v>172053</v>
      </c>
      <c r="M57" s="7">
        <v>299359</v>
      </c>
      <c r="N57" s="7">
        <v>521923</v>
      </c>
      <c r="O57" s="8">
        <v>0</v>
      </c>
    </row>
    <row r="58" spans="1:15" s="1" customFormat="1" ht="20.100000000000001" customHeight="1" x14ac:dyDescent="0.25">
      <c r="A58" s="4">
        <v>56</v>
      </c>
      <c r="B58" s="5" t="s">
        <v>58</v>
      </c>
      <c r="C58" s="6">
        <f t="shared" si="0"/>
        <v>999944</v>
      </c>
      <c r="D58" s="8">
        <v>0</v>
      </c>
      <c r="E58" s="7">
        <v>118964</v>
      </c>
      <c r="F58" s="8">
        <v>0</v>
      </c>
      <c r="G58" s="7">
        <v>10578</v>
      </c>
      <c r="H58" s="7">
        <v>270852</v>
      </c>
      <c r="I58" s="7">
        <v>52745</v>
      </c>
      <c r="J58" s="7">
        <v>175880</v>
      </c>
      <c r="K58" s="7">
        <v>88973</v>
      </c>
      <c r="L58" s="7">
        <v>71186</v>
      </c>
      <c r="M58" s="7">
        <v>210766</v>
      </c>
      <c r="N58" s="8">
        <v>0</v>
      </c>
      <c r="O58" s="8">
        <v>0</v>
      </c>
    </row>
    <row r="59" spans="1:15" s="1" customFormat="1" ht="20.100000000000001" customHeight="1" x14ac:dyDescent="0.25">
      <c r="A59" s="4">
        <v>57</v>
      </c>
      <c r="B59" s="5" t="s">
        <v>59</v>
      </c>
      <c r="C59" s="6">
        <f t="shared" si="0"/>
        <v>1419614</v>
      </c>
      <c r="D59" s="7">
        <v>65355</v>
      </c>
      <c r="E59" s="8">
        <v>0</v>
      </c>
      <c r="F59" s="7">
        <v>113722</v>
      </c>
      <c r="G59" s="7">
        <v>194261</v>
      </c>
      <c r="H59" s="7">
        <v>9805</v>
      </c>
      <c r="I59" s="7">
        <v>245390</v>
      </c>
      <c r="J59" s="7">
        <v>128524</v>
      </c>
      <c r="K59" s="7">
        <v>254851</v>
      </c>
      <c r="L59" s="7">
        <v>60356</v>
      </c>
      <c r="M59" s="7">
        <v>183548</v>
      </c>
      <c r="N59" s="7">
        <v>163802</v>
      </c>
      <c r="O59" s="8">
        <v>0</v>
      </c>
    </row>
    <row r="60" spans="1:15" s="1" customFormat="1" ht="20.100000000000001" customHeight="1" x14ac:dyDescent="0.25">
      <c r="A60" s="4">
        <v>58</v>
      </c>
      <c r="B60" s="5" t="s">
        <v>60</v>
      </c>
      <c r="C60" s="6">
        <f t="shared" si="0"/>
        <v>1984507</v>
      </c>
      <c r="D60" s="7">
        <v>329415</v>
      </c>
      <c r="E60" s="7">
        <v>344466</v>
      </c>
      <c r="F60" s="8">
        <v>0</v>
      </c>
      <c r="G60" s="7">
        <v>139379</v>
      </c>
      <c r="H60" s="8">
        <v>0</v>
      </c>
      <c r="I60" s="8">
        <v>0</v>
      </c>
      <c r="J60" s="7">
        <v>475554</v>
      </c>
      <c r="K60" s="7">
        <v>276632</v>
      </c>
      <c r="L60" s="7">
        <v>202137</v>
      </c>
      <c r="M60" s="8">
        <v>0</v>
      </c>
      <c r="N60" s="7">
        <v>216924</v>
      </c>
      <c r="O60" s="8">
        <v>0</v>
      </c>
    </row>
    <row r="61" spans="1:15" s="1" customFormat="1" ht="20.100000000000001" customHeight="1" x14ac:dyDescent="0.25">
      <c r="A61" s="4">
        <v>59</v>
      </c>
      <c r="B61" s="5" t="s">
        <v>61</v>
      </c>
      <c r="C61" s="6">
        <f t="shared" si="0"/>
        <v>1492566</v>
      </c>
      <c r="D61" s="8">
        <v>0</v>
      </c>
      <c r="E61" s="8">
        <v>0</v>
      </c>
      <c r="F61" s="7">
        <v>1340408</v>
      </c>
      <c r="G61" s="8">
        <v>0</v>
      </c>
      <c r="H61" s="7">
        <v>136726</v>
      </c>
      <c r="I61" s="7">
        <v>15432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s="1" customFormat="1" ht="20.100000000000001" customHeight="1" thickBot="1" x14ac:dyDescent="0.3">
      <c r="A62" s="4">
        <v>60</v>
      </c>
      <c r="B62" s="5" t="s">
        <v>62</v>
      </c>
      <c r="C62" s="6">
        <f t="shared" si="0"/>
        <v>618562</v>
      </c>
      <c r="D62" s="8">
        <v>0</v>
      </c>
      <c r="E62" s="8">
        <v>0</v>
      </c>
      <c r="F62" s="8">
        <v>0</v>
      </c>
      <c r="G62" s="7">
        <v>61987</v>
      </c>
      <c r="H62" s="8">
        <v>0</v>
      </c>
      <c r="I62" s="7">
        <v>25709</v>
      </c>
      <c r="J62" s="7">
        <v>75651</v>
      </c>
      <c r="K62" s="7">
        <v>104080</v>
      </c>
      <c r="L62" s="7">
        <v>246900</v>
      </c>
      <c r="M62" s="7">
        <v>76606</v>
      </c>
      <c r="N62" s="7">
        <v>27629</v>
      </c>
      <c r="O62" s="8">
        <v>0</v>
      </c>
    </row>
    <row r="63" spans="1:15" s="2" customFormat="1" ht="20.100000000000001" customHeight="1" thickBot="1" x14ac:dyDescent="0.3">
      <c r="A63" s="17" t="s">
        <v>2</v>
      </c>
      <c r="B63" s="17"/>
      <c r="C63" s="10">
        <f>SUM(C3:C62)</f>
        <v>86018794</v>
      </c>
      <c r="D63" s="13">
        <f t="shared" ref="D63:O63" si="1">SUM(D3:D62)</f>
        <v>3525562</v>
      </c>
      <c r="E63" s="10">
        <f t="shared" si="1"/>
        <v>6588201</v>
      </c>
      <c r="F63" s="10">
        <f t="shared" si="1"/>
        <v>2884618</v>
      </c>
      <c r="G63" s="10">
        <f t="shared" si="1"/>
        <v>4162013</v>
      </c>
      <c r="H63" s="14">
        <f t="shared" si="1"/>
        <v>4460637</v>
      </c>
      <c r="I63" s="15">
        <f t="shared" si="1"/>
        <v>11081906</v>
      </c>
      <c r="J63" s="15">
        <f t="shared" si="1"/>
        <v>5927737</v>
      </c>
      <c r="K63" s="10">
        <f t="shared" si="1"/>
        <v>15022380</v>
      </c>
      <c r="L63" s="10">
        <f t="shared" si="1"/>
        <v>9027643</v>
      </c>
      <c r="M63" s="10">
        <f t="shared" si="1"/>
        <v>10903096</v>
      </c>
      <c r="N63" s="10">
        <f t="shared" si="1"/>
        <v>12435001</v>
      </c>
      <c r="O63" s="12">
        <f t="shared" si="1"/>
        <v>0</v>
      </c>
    </row>
    <row r="66" spans="10:14" x14ac:dyDescent="0.25">
      <c r="J66" s="16"/>
    </row>
    <row r="67" spans="10:14" x14ac:dyDescent="0.25">
      <c r="N67" s="16"/>
    </row>
  </sheetData>
  <mergeCells count="2">
    <mergeCell ref="A63:B63"/>
    <mergeCell ref="A1:O1"/>
  </mergeCells>
  <printOptions horizontalCentered="1"/>
  <pageMargins left="0.19685039370078741" right="0.19685039370078741" top="0.35433070866141736" bottom="0.35433070866141736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ACUMULADO </vt:lpstr>
      <vt:lpstr>'ACUMULADO '!Área_de_impresión</vt:lpstr>
      <vt:lpstr>'ACUMULADO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</dc:creator>
  <cp:lastModifiedBy>Aguilar</cp:lastModifiedBy>
  <cp:lastPrinted>2017-12-05T01:04:44Z</cp:lastPrinted>
  <dcterms:created xsi:type="dcterms:W3CDTF">2016-08-10T18:04:09Z</dcterms:created>
  <dcterms:modified xsi:type="dcterms:W3CDTF">2017-12-05T01:04:52Z</dcterms:modified>
</cp:coreProperties>
</file>